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euil1" sheetId="1" r:id="rId1"/>
    <sheet name="Feuil2" sheetId="2" r:id="rId2"/>
    <sheet name="Feuil3" sheetId="3" r:id="rId3"/>
  </sheets>
  <definedNames>
    <definedName name="Conso_ex">#REF!</definedName>
    <definedName name="Fb_ex">#REF!</definedName>
    <definedName name="Vpex">#REF!</definedName>
  </definedNames>
  <calcPr fullCalcOnLoad="1"/>
</workbook>
</file>

<file path=xl/comments1.xml><?xml version="1.0" encoding="utf-8"?>
<comments xmlns="http://schemas.openxmlformats.org/spreadsheetml/2006/main">
  <authors>
    <author>m415872</author>
    <author>Dominique</author>
  </authors>
  <commentList>
    <comment ref="F8" authorId="0">
      <text>
        <r>
          <rPr>
            <sz val="8"/>
            <rFont val="Tahoma"/>
            <family val="2"/>
          </rPr>
          <t>Huile et Essence résiduelle comprises dans la masse à vide.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b/>
            <sz val="9"/>
            <rFont val="Tahoma"/>
            <family val="0"/>
          </rPr>
          <t>=Masse X Levier</t>
        </r>
      </text>
    </comment>
    <comment ref="H9" authorId="1">
      <text>
        <r>
          <rPr>
            <b/>
            <sz val="9"/>
            <rFont val="Tahoma"/>
            <family val="0"/>
          </rPr>
          <t>= Masse X Levier</t>
        </r>
      </text>
    </comment>
    <comment ref="H10" authorId="1">
      <text>
        <r>
          <rPr>
            <b/>
            <sz val="9"/>
            <rFont val="Tahoma"/>
            <family val="0"/>
          </rPr>
          <t>= Masse X Levier</t>
        </r>
      </text>
    </comment>
    <comment ref="H11" authorId="1">
      <text>
        <r>
          <rPr>
            <b/>
            <sz val="9"/>
            <rFont val="Tahoma"/>
            <family val="0"/>
          </rPr>
          <t>= Masse X levier</t>
        </r>
      </text>
    </comment>
    <comment ref="F12" authorId="1">
      <text>
        <r>
          <rPr>
            <sz val="9"/>
            <rFont val="Tahoma"/>
            <family val="0"/>
          </rPr>
          <t xml:space="preserve">Densitée essence = 0,72
</t>
        </r>
      </text>
    </comment>
    <comment ref="H12" authorId="1">
      <text>
        <r>
          <rPr>
            <b/>
            <sz val="9"/>
            <rFont val="Tahoma"/>
            <family val="0"/>
          </rPr>
          <t>= Masse X Levier</t>
        </r>
      </text>
    </comment>
    <comment ref="F13" authorId="1">
      <text>
        <r>
          <rPr>
            <sz val="9"/>
            <rFont val="Tahoma"/>
            <family val="0"/>
          </rPr>
          <t xml:space="preserve">Densitée essence = 0,72
</t>
        </r>
      </text>
    </comment>
    <comment ref="H14" authorId="1">
      <text>
        <r>
          <rPr>
            <b/>
            <sz val="9"/>
            <rFont val="Tahoma"/>
            <family val="0"/>
          </rPr>
          <t>= Masse X Levier</t>
        </r>
      </text>
    </comment>
    <comment ref="F16" authorId="1">
      <text>
        <r>
          <rPr>
            <b/>
            <sz val="9"/>
            <rFont val="Tahoma"/>
            <family val="0"/>
          </rPr>
          <t>= Somme des Masses</t>
        </r>
      </text>
    </comment>
    <comment ref="G16" authorId="1">
      <text>
        <r>
          <rPr>
            <sz val="9"/>
            <rFont val="Tahoma"/>
            <family val="0"/>
          </rPr>
          <t xml:space="preserve">=Total des Moments / Masse Totale
</t>
        </r>
      </text>
    </comment>
    <comment ref="H16" authorId="1">
      <text>
        <r>
          <rPr>
            <b/>
            <sz val="9"/>
            <rFont val="Tahoma"/>
            <family val="0"/>
          </rPr>
          <t>= Somme des Moments</t>
        </r>
      </text>
    </comment>
  </commentList>
</comments>
</file>

<file path=xl/sharedStrings.xml><?xml version="1.0" encoding="utf-8"?>
<sst xmlns="http://schemas.openxmlformats.org/spreadsheetml/2006/main" count="16" uniqueCount="16">
  <si>
    <t>Litres</t>
  </si>
  <si>
    <t>Avion à vide</t>
  </si>
  <si>
    <t>Pilote</t>
  </si>
  <si>
    <t>Co-pilote</t>
  </si>
  <si>
    <t>Passagers  AR</t>
  </si>
  <si>
    <t>Moments m.kg</t>
  </si>
  <si>
    <t>Leviers m</t>
  </si>
  <si>
    <t>Masses kg</t>
  </si>
  <si>
    <t xml:space="preserve">  Donné à titre indicatif. SE CONFORMER UNIQUEMENT AU RAPPORT DE PESÉE SE TROUVANT DANS LE CARNET DE ROUTE </t>
  </si>
  <si>
    <r>
      <t xml:space="preserve">Masses &amp; Centrage:    </t>
    </r>
    <r>
      <rPr>
        <sz val="11"/>
        <color indexed="62"/>
        <rFont val="Arial"/>
        <family val="2"/>
      </rPr>
      <t xml:space="preserve"> ROBIN DR400-140B   4p     </t>
    </r>
    <r>
      <rPr>
        <b/>
        <sz val="11"/>
        <color indexed="62"/>
        <rFont val="Arial"/>
        <family val="2"/>
      </rPr>
      <t>F-GGHK</t>
    </r>
  </si>
  <si>
    <r>
      <t xml:space="preserve">Ne modifier que les chiffres sur  </t>
    </r>
    <r>
      <rPr>
        <b/>
        <sz val="10"/>
        <color indexed="18"/>
        <rFont val="Geneva"/>
        <family val="0"/>
      </rPr>
      <t xml:space="preserve">fond  jaune </t>
    </r>
  </si>
  <si>
    <r>
      <t>Essence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(</t>
    </r>
    <r>
      <rPr>
        <sz val="8"/>
        <color indexed="10"/>
        <rFont val="Arial"/>
        <family val="2"/>
      </rPr>
      <t>110 l</t>
    </r>
    <r>
      <rPr>
        <sz val="8"/>
        <rFont val="Arial"/>
        <family val="2"/>
      </rPr>
      <t xml:space="preserve"> max)</t>
    </r>
  </si>
  <si>
    <r>
      <t>Essence Sup</t>
    </r>
    <r>
      <rPr>
        <b/>
        <strike/>
        <sz val="10"/>
        <rFont val="Arial"/>
        <family val="2"/>
      </rPr>
      <t xml:space="preserve"> </t>
    </r>
    <r>
      <rPr>
        <strike/>
        <sz val="8"/>
        <rFont val="Arial"/>
        <family val="2"/>
      </rPr>
      <t xml:space="preserve"> (</t>
    </r>
    <r>
      <rPr>
        <strike/>
        <sz val="8"/>
        <color indexed="10"/>
        <rFont val="Arial"/>
        <family val="2"/>
      </rPr>
      <t>25 l</t>
    </r>
    <r>
      <rPr>
        <strike/>
        <sz val="8"/>
        <rFont val="Arial"/>
        <family val="2"/>
      </rPr>
      <t xml:space="preserve"> max)</t>
    </r>
  </si>
  <si>
    <r>
      <t>Bagages</t>
    </r>
    <r>
      <rPr>
        <sz val="8"/>
        <color indexed="62"/>
        <rFont val="Arial"/>
        <family val="2"/>
      </rPr>
      <t xml:space="preserve">  </t>
    </r>
    <r>
      <rPr>
        <sz val="8"/>
        <rFont val="Arial"/>
        <family val="2"/>
      </rPr>
      <t>(40kg max)</t>
    </r>
  </si>
  <si>
    <r>
      <t xml:space="preserve">Masse totale  </t>
    </r>
    <r>
      <rPr>
        <b/>
        <sz val="11"/>
        <color indexed="53"/>
        <rFont val="Arial"/>
        <family val="2"/>
      </rPr>
      <t>(1000 kg max)</t>
    </r>
  </si>
  <si>
    <r>
      <t>Graphique MASSE CENTRAGE (ou Limites de centrage)</t>
    </r>
    <r>
      <rPr>
        <i/>
        <sz val="8"/>
        <color indexed="62"/>
        <rFont val="Geneva"/>
        <family val="0"/>
      </rPr>
      <t xml:space="preserve"> (mise à jour du 01/04/15, pesée le 23/11/10)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</si>
</sst>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h:mm"/>
    <numFmt numFmtId="174" formatCode="h:mm:ss"/>
    <numFmt numFmtId="175" formatCode="d/m/yy\ h:mm"/>
    <numFmt numFmtId="176" formatCode="#,##0,\k\g"/>
    <numFmt numFmtId="177" formatCode="###0,\k\g"/>
    <numFmt numFmtId="178" formatCode="#,###\k\g"/>
    <numFmt numFmtId="179" formatCode="###\m"/>
    <numFmt numFmtId="180" formatCode="#,###\m"/>
    <numFmt numFmtId="181" formatCode="0.000\m"/>
    <numFmt numFmtId="182" formatCode="000\k\g"/>
    <numFmt numFmtId="183" formatCode="000.0\m"/>
    <numFmt numFmtId="184" formatCode="000.0\m\k\g"/>
    <numFmt numFmtId="185" formatCode="000.0\m\.\k\g"/>
    <numFmt numFmtId="186" formatCode="000\m\.\k\g"/>
    <numFmt numFmtId="187" formatCode="#,##0;\-#,##0"/>
    <numFmt numFmtId="188" formatCode="#,##0;[Red]\-#,##0"/>
    <numFmt numFmtId="189" formatCode="#,##0.00;\-#,##0.00"/>
    <numFmt numFmtId="190" formatCode="#,##0.00;[Red]\-#,##0.00"/>
    <numFmt numFmtId="191" formatCode="d/mm/yy"/>
    <numFmt numFmtId="192" formatCode="d\-mmm\-yy"/>
    <numFmt numFmtId="193" formatCode="d\-mmm"/>
    <numFmt numFmtId="194" formatCode="d/mm/yy\ hh:mm"/>
    <numFmt numFmtId="195" formatCode="dd/mm"/>
    <numFmt numFmtId="196" formatCode="[hh]:mm"/>
    <numFmt numFmtId="197" formatCode="#,##0.000"/>
    <numFmt numFmtId="198" formatCode="0.000"/>
    <numFmt numFmtId="199" formatCode="##0"/>
    <numFmt numFmtId="200" formatCode="000"/>
    <numFmt numFmtId="201" formatCode="00000"/>
    <numFmt numFmtId="202" formatCode="0.0"/>
    <numFmt numFmtId="203" formatCode="000,\k\g"/>
    <numFmt numFmtId="204" formatCode="000\'\ \k\g\'"/>
    <numFmt numFmtId="205" formatCode="000&quot; kg&quot;"/>
    <numFmt numFmtId="206" formatCode="00&quot; kg&quot;"/>
    <numFmt numFmtId="207" formatCode="00&quot; L&quot;"/>
    <numFmt numFmtId="208" formatCode="00&quot; l.&quot;"/>
    <numFmt numFmtId="209" formatCode="00&quot; l&quot;"/>
    <numFmt numFmtId="210" formatCode="000&quot; m.kg&quot;"/>
    <numFmt numFmtId="211" formatCode="000&quot; m&quot;"/>
    <numFmt numFmtId="212" formatCode="0.000,\m"/>
    <numFmt numFmtId="213" formatCode="0.000\ &quot;m&quot;"/>
    <numFmt numFmtId="214" formatCode="0.000\ &quot;m.k&quot;"/>
    <numFmt numFmtId="215" formatCode="00&quot; m.kg&quot;"/>
    <numFmt numFmtId="216" formatCode="0.00\ &quot;m&quot;"/>
    <numFmt numFmtId="217" formatCode="00000&quot; m.kg&quot;"/>
    <numFmt numFmtId="218" formatCode="00.000&quot; m.kg&quot;"/>
    <numFmt numFmtId="219" formatCode="0.00000\ &quot;m&quot;"/>
    <numFmt numFmtId="220" formatCode="0&quot; kg&quot;"/>
    <numFmt numFmtId="221" formatCode="0.0&quot; kg&quot;"/>
    <numFmt numFmtId="222" formatCode="00.00&quot; m.kg&quot;"/>
    <numFmt numFmtId="223" formatCode="0.0000\ &quot;m&quot;"/>
    <numFmt numFmtId="224" formatCode="0.00&quot; kg&quot;"/>
  </numFmts>
  <fonts count="77">
    <font>
      <sz val="10"/>
      <name val="Arial"/>
      <family val="0"/>
    </font>
    <font>
      <b/>
      <i/>
      <sz val="10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10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8"/>
      <color indexed="10"/>
      <name val="Geneva"/>
      <family val="0"/>
    </font>
    <font>
      <sz val="10"/>
      <color indexed="18"/>
      <name val="Geneva"/>
      <family val="0"/>
    </font>
    <font>
      <b/>
      <sz val="10"/>
      <color indexed="18"/>
      <name val="Geneva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62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trike/>
      <sz val="10"/>
      <color indexed="62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  <font>
      <strike/>
      <sz val="10"/>
      <name val="Geneva"/>
      <family val="0"/>
    </font>
    <font>
      <b/>
      <strike/>
      <sz val="11"/>
      <color indexed="18"/>
      <name val="Arial"/>
      <family val="2"/>
    </font>
    <font>
      <i/>
      <strike/>
      <sz val="9"/>
      <name val="Arial"/>
      <family val="2"/>
    </font>
    <font>
      <sz val="8"/>
      <color indexed="62"/>
      <name val="Arial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i/>
      <sz val="10"/>
      <color indexed="62"/>
      <name val="Geneva"/>
      <family val="0"/>
    </font>
    <font>
      <i/>
      <sz val="8"/>
      <color indexed="62"/>
      <name val="Geneva"/>
      <family val="0"/>
    </font>
    <font>
      <sz val="10"/>
      <color indexed="9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Continuous"/>
      <protection/>
    </xf>
    <xf numFmtId="0" fontId="0" fillId="0" borderId="19" xfId="0" applyFont="1" applyBorder="1" applyAlignment="1" applyProtection="1">
      <alignment vertical="center"/>
      <protection/>
    </xf>
    <xf numFmtId="220" fontId="14" fillId="0" borderId="19" xfId="0" applyNumberFormat="1" applyFont="1" applyBorder="1" applyAlignment="1" applyProtection="1">
      <alignment horizontal="center" vertical="center"/>
      <protection/>
    </xf>
    <xf numFmtId="213" fontId="15" fillId="0" borderId="20" xfId="0" applyNumberFormat="1" applyFont="1" applyBorder="1" applyAlignment="1" applyProtection="1">
      <alignment horizontal="center" vertical="center"/>
      <protection/>
    </xf>
    <xf numFmtId="218" fontId="15" fillId="0" borderId="21" xfId="0" applyNumberFormat="1" applyFont="1" applyBorder="1" applyAlignment="1" applyProtection="1">
      <alignment horizontal="center" vertical="center"/>
      <protection/>
    </xf>
    <xf numFmtId="218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220" fontId="17" fillId="34" borderId="19" xfId="0" applyNumberFormat="1" applyFont="1" applyFill="1" applyBorder="1" applyAlignment="1" applyProtection="1">
      <alignment horizontal="center" vertical="center"/>
      <protection locked="0"/>
    </xf>
    <xf numFmtId="209" fontId="17" fillId="34" borderId="19" xfId="0" applyNumberFormat="1" applyFont="1" applyFill="1" applyBorder="1" applyAlignment="1" applyProtection="1">
      <alignment horizontal="center" vertical="center"/>
      <protection locked="0"/>
    </xf>
    <xf numFmtId="221" fontId="18" fillId="0" borderId="19" xfId="0" applyNumberFormat="1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Continuous"/>
      <protection/>
    </xf>
    <xf numFmtId="209" fontId="26" fillId="34" borderId="19" xfId="0" applyNumberFormat="1" applyFont="1" applyFill="1" applyBorder="1" applyAlignment="1" applyProtection="1">
      <alignment horizontal="center" vertical="center"/>
      <protection locked="0"/>
    </xf>
    <xf numFmtId="220" fontId="22" fillId="0" borderId="19" xfId="0" applyNumberFormat="1" applyFont="1" applyBorder="1" applyAlignment="1" applyProtection="1">
      <alignment horizontal="center" vertical="center"/>
      <protection/>
    </xf>
    <xf numFmtId="213" fontId="27" fillId="0" borderId="20" xfId="0" applyNumberFormat="1" applyFont="1" applyBorder="1" applyAlignment="1" applyProtection="1">
      <alignment horizontal="center" vertical="center"/>
      <protection/>
    </xf>
    <xf numFmtId="218" fontId="27" fillId="0" borderId="21" xfId="0" applyNumberFormat="1" applyFont="1" applyBorder="1" applyAlignment="1" applyProtection="1">
      <alignment horizontal="center" vertical="center"/>
      <protection/>
    </xf>
    <xf numFmtId="216" fontId="15" fillId="0" borderId="20" xfId="0" applyNumberFormat="1" applyFont="1" applyBorder="1" applyAlignment="1" applyProtection="1">
      <alignment horizontal="center" vertical="center"/>
      <protection/>
    </xf>
    <xf numFmtId="222" fontId="15" fillId="0" borderId="21" xfId="0" applyNumberFormat="1" applyFont="1" applyBorder="1" applyAlignment="1" applyProtection="1">
      <alignment horizontal="center" vertical="center"/>
      <protection/>
    </xf>
    <xf numFmtId="221" fontId="31" fillId="33" borderId="22" xfId="0" applyNumberFormat="1" applyFont="1" applyFill="1" applyBorder="1" applyAlignment="1" applyProtection="1">
      <alignment horizontal="center" vertical="center"/>
      <protection/>
    </xf>
    <xf numFmtId="213" fontId="31" fillId="33" borderId="22" xfId="0" applyNumberFormat="1" applyFont="1" applyFill="1" applyBorder="1" applyAlignment="1" applyProtection="1">
      <alignment horizontal="center" vertical="center"/>
      <protection/>
    </xf>
    <xf numFmtId="218" fontId="14" fillId="0" borderId="23" xfId="0" applyNumberFormat="1" applyFont="1" applyBorder="1" applyAlignment="1" applyProtection="1">
      <alignment horizontal="center" vertical="center"/>
      <protection/>
    </xf>
    <xf numFmtId="218" fontId="32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vertical="center"/>
      <protection/>
    </xf>
    <xf numFmtId="206" fontId="32" fillId="0" borderId="0" xfId="0" applyNumberFormat="1" applyFont="1" applyBorder="1" applyAlignment="1" applyProtection="1">
      <alignment horizontal="center" vertical="center"/>
      <protection/>
    </xf>
    <xf numFmtId="213" fontId="3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/>
      <protection/>
    </xf>
    <xf numFmtId="0" fontId="36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2" fontId="36" fillId="0" borderId="0" xfId="0" applyNumberFormat="1" applyFont="1" applyAlignment="1" applyProtection="1">
      <alignment/>
      <protection/>
    </xf>
    <xf numFmtId="0" fontId="3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4" borderId="0" xfId="0" applyFont="1" applyFill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29" fillId="0" borderId="24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u val="none"/>
        <strike val="0"/>
        <color indexed="9"/>
      </font>
      <fill>
        <patternFill patternType="solid">
          <fgColor indexed="1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u val="none"/>
        <strike val="0"/>
        <color indexed="9"/>
      </font>
      <fill>
        <patternFill patternType="solid">
          <fgColor indexed="10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5"/>
          <c:y val="0.00975"/>
          <c:w val="0.9502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Feuil1!$D$40:$D$44</c:f>
            </c:numRef>
          </c:xVal>
          <c:yVal>
            <c:numRef>
              <c:f>Feuil1!$E$40:$E$44</c:f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Feuil1!$F$40:$F$42</c:f>
            </c:numRef>
          </c:xVal>
          <c:yVal>
            <c:numRef>
              <c:f>Feuil1!$G$40:$G$42</c:f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Feuil1!$B$40:$B$44</c:f>
            </c:numRef>
          </c:xVal>
          <c:yVal>
            <c:numRef>
              <c:f>Feuil1!$C$40:$C$44</c:f>
            </c:numRef>
          </c:yVal>
          <c:smooth val="0"/>
        </c:ser>
        <c:axId val="50180511"/>
        <c:axId val="48971416"/>
      </c:scatterChart>
      <c:valAx>
        <c:axId val="50180511"/>
        <c:scaling>
          <c:orientation val="minMax"/>
          <c:max val="0.6"/>
          <c:min val="0.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Distance point de référence (LEVIER) en m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71416"/>
        <c:crosses val="autoZero"/>
        <c:crossBetween val="midCat"/>
        <c:dispUnits/>
        <c:majorUnit val="0.05"/>
        <c:minorUnit val="0.01"/>
      </c:valAx>
      <c:valAx>
        <c:axId val="48971416"/>
        <c:scaling>
          <c:orientation val="minMax"/>
          <c:max val="107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Masse (kg)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80511"/>
        <c:crossesAt val="0.18"/>
        <c:crossBetween val="midCat"/>
        <c:dispUnits/>
        <c:minorUnit val="25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</cdr:x>
      <cdr:y>0.21575</cdr:y>
    </cdr:from>
    <cdr:to>
      <cdr:x>0.71775</cdr:x>
      <cdr:y>0.266</cdr:y>
    </cdr:to>
    <cdr:sp>
      <cdr:nvSpPr>
        <cdr:cNvPr id="1" name="WordArt 1"/>
        <cdr:cNvSpPr>
          <a:spLocks/>
        </cdr:cNvSpPr>
      </cdr:nvSpPr>
      <cdr:spPr>
        <a:xfrm>
          <a:off x="3552825" y="628650"/>
          <a:ext cx="666750" cy="1428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catégorie N</a:t>
          </a:r>
        </a:p>
      </cdr:txBody>
    </cdr:sp>
  </cdr:relSizeAnchor>
  <cdr:relSizeAnchor xmlns:cdr="http://schemas.openxmlformats.org/drawingml/2006/chartDrawing">
    <cdr:from>
      <cdr:x>0.59</cdr:x>
      <cdr:y>0.4505</cdr:y>
    </cdr:from>
    <cdr:to>
      <cdr:x>0.704</cdr:x>
      <cdr:y>0.5</cdr:y>
    </cdr:to>
    <cdr:sp>
      <cdr:nvSpPr>
        <cdr:cNvPr id="2" name="WordArt 2"/>
        <cdr:cNvSpPr>
          <a:spLocks/>
        </cdr:cNvSpPr>
      </cdr:nvSpPr>
      <cdr:spPr>
        <a:xfrm>
          <a:off x="3467100" y="1304925"/>
          <a:ext cx="666750" cy="1428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catégorie 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15</xdr:row>
      <xdr:rowOff>76200</xdr:rowOff>
    </xdr:from>
    <xdr:to>
      <xdr:col>6</xdr:col>
      <xdr:colOff>85725</xdr:colOff>
      <xdr:row>15</xdr:row>
      <xdr:rowOff>76200</xdr:rowOff>
    </xdr:to>
    <xdr:sp>
      <xdr:nvSpPr>
        <xdr:cNvPr id="1" name="Line 1"/>
        <xdr:cNvSpPr>
          <a:spLocks/>
        </xdr:cNvSpPr>
      </xdr:nvSpPr>
      <xdr:spPr>
        <a:xfrm>
          <a:off x="4000500" y="211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15</xdr:row>
      <xdr:rowOff>76200</xdr:rowOff>
    </xdr:from>
    <xdr:to>
      <xdr:col>7</xdr:col>
      <xdr:colOff>85725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857750" y="2114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0</xdr:colOff>
      <xdr:row>38</xdr:row>
      <xdr:rowOff>19050</xdr:rowOff>
    </xdr:to>
    <xdr:graphicFrame>
      <xdr:nvGraphicFramePr>
        <xdr:cNvPr id="3" name="Graphique 3"/>
        <xdr:cNvGraphicFramePr/>
      </xdr:nvGraphicFramePr>
      <xdr:xfrm>
        <a:off x="714375" y="2638425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20</xdr:row>
      <xdr:rowOff>28575</xdr:rowOff>
    </xdr:from>
    <xdr:to>
      <xdr:col>4</xdr:col>
      <xdr:colOff>390525</xdr:colOff>
      <xdr:row>23</xdr:row>
      <xdr:rowOff>123825</xdr:rowOff>
    </xdr:to>
    <xdr:sp>
      <xdr:nvSpPr>
        <xdr:cNvPr id="4" name="WordArt 4"/>
        <xdr:cNvSpPr>
          <a:spLocks/>
        </xdr:cNvSpPr>
      </xdr:nvSpPr>
      <xdr:spPr>
        <a:xfrm rot="21590738">
          <a:off x="1857375" y="2819400"/>
          <a:ext cx="1390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1">
      <selection activeCell="N7" sqref="N7"/>
    </sheetView>
  </sheetViews>
  <sheetFormatPr defaultColWidth="11.421875" defaultRowHeight="12" customHeight="1"/>
  <cols>
    <col min="1" max="4" width="10.7109375" style="1" customWidth="1"/>
    <col min="5" max="5" width="7.8515625" style="1" customWidth="1"/>
    <col min="6" max="6" width="12.8515625" style="1" bestFit="1" customWidth="1"/>
    <col min="7" max="7" width="10.7109375" style="1" customWidth="1"/>
    <col min="8" max="8" width="14.00390625" style="1" customWidth="1"/>
    <col min="9" max="34" width="10.7109375" style="1" customWidth="1"/>
    <col min="35" max="16384" width="11.421875" style="1" customWidth="1"/>
  </cols>
  <sheetData>
    <row r="1" ht="6" customHeight="1" thickBot="1"/>
    <row r="2" spans="3:8" ht="15" customHeight="1" thickBot="1">
      <c r="C2" s="2" t="s">
        <v>9</v>
      </c>
      <c r="D2" s="3"/>
      <c r="E2" s="3"/>
      <c r="F2" s="4"/>
      <c r="G2" s="3"/>
      <c r="H2" s="4"/>
    </row>
    <row r="3" spans="3:8" ht="4.5" customHeight="1">
      <c r="C3" s="5"/>
      <c r="D3" s="6"/>
      <c r="E3" s="6"/>
      <c r="F3" s="6"/>
      <c r="G3" s="6"/>
      <c r="H3" s="6"/>
    </row>
    <row r="4" spans="2:10" s="7" customFormat="1" ht="15" customHeight="1">
      <c r="B4" s="49" t="s">
        <v>8</v>
      </c>
      <c r="C4" s="50"/>
      <c r="D4" s="50"/>
      <c r="E4" s="50"/>
      <c r="F4" s="50"/>
      <c r="G4" s="50"/>
      <c r="H4" s="50"/>
      <c r="I4" s="50"/>
      <c r="J4" s="51"/>
    </row>
    <row r="5" spans="2:9" s="7" customFormat="1" ht="12" customHeight="1">
      <c r="B5" s="8"/>
      <c r="C5" s="8"/>
      <c r="D5" s="52" t="s">
        <v>10</v>
      </c>
      <c r="E5" s="52"/>
      <c r="F5" s="52"/>
      <c r="G5" s="52"/>
      <c r="H5" s="8"/>
      <c r="I5" s="8"/>
    </row>
    <row r="6" spans="2:9" ht="4.5" customHeight="1" thickBot="1">
      <c r="B6" s="8"/>
      <c r="C6" s="8"/>
      <c r="D6" s="8"/>
      <c r="E6" s="8"/>
      <c r="F6" s="8"/>
      <c r="G6" s="8"/>
      <c r="H6" s="8"/>
      <c r="I6" s="8"/>
    </row>
    <row r="7" spans="2:9" ht="12" customHeight="1">
      <c r="B7" s="8"/>
      <c r="C7" s="9"/>
      <c r="D7" s="10"/>
      <c r="E7" s="11" t="s">
        <v>0</v>
      </c>
      <c r="F7" s="11" t="s">
        <v>7</v>
      </c>
      <c r="G7" s="11" t="s">
        <v>6</v>
      </c>
      <c r="H7" s="12" t="s">
        <v>5</v>
      </c>
      <c r="I7" s="13"/>
    </row>
    <row r="8" spans="2:9" ht="12" customHeight="1">
      <c r="B8" s="8"/>
      <c r="C8" s="14" t="s">
        <v>1</v>
      </c>
      <c r="D8" s="15"/>
      <c r="E8" s="16"/>
      <c r="F8" s="17">
        <v>621</v>
      </c>
      <c r="G8" s="18">
        <v>0.31</v>
      </c>
      <c r="H8" s="19">
        <f aca="true" t="shared" si="0" ref="H8:H14">G8*F8</f>
        <v>192.51</v>
      </c>
      <c r="I8" s="20"/>
    </row>
    <row r="9" spans="2:9" ht="12" customHeight="1">
      <c r="B9" s="8"/>
      <c r="C9" s="21" t="s">
        <v>2</v>
      </c>
      <c r="D9" s="15"/>
      <c r="E9" s="22"/>
      <c r="F9" s="23">
        <v>85</v>
      </c>
      <c r="G9" s="18">
        <v>0.41</v>
      </c>
      <c r="H9" s="19">
        <f t="shared" si="0"/>
        <v>34.85</v>
      </c>
      <c r="I9" s="20"/>
    </row>
    <row r="10" spans="2:9" ht="12" customHeight="1">
      <c r="B10" s="8"/>
      <c r="C10" s="21" t="s">
        <v>3</v>
      </c>
      <c r="D10" s="15"/>
      <c r="E10" s="22"/>
      <c r="F10" s="23">
        <v>90</v>
      </c>
      <c r="G10" s="18">
        <v>0.41</v>
      </c>
      <c r="H10" s="19">
        <f t="shared" si="0"/>
        <v>36.9</v>
      </c>
      <c r="I10" s="20"/>
    </row>
    <row r="11" spans="2:9" ht="12" customHeight="1">
      <c r="B11" s="8"/>
      <c r="C11" s="21" t="s">
        <v>4</v>
      </c>
      <c r="D11" s="15"/>
      <c r="E11" s="22"/>
      <c r="F11" s="23">
        <v>5</v>
      </c>
      <c r="G11" s="18">
        <v>1.19</v>
      </c>
      <c r="H11" s="19">
        <f t="shared" si="0"/>
        <v>5.949999999999999</v>
      </c>
      <c r="I11" s="20"/>
    </row>
    <row r="12" spans="2:9" ht="12" customHeight="1">
      <c r="B12" s="8"/>
      <c r="C12" s="21" t="s">
        <v>11</v>
      </c>
      <c r="D12" s="15"/>
      <c r="E12" s="24">
        <v>70</v>
      </c>
      <c r="F12" s="25">
        <f>E12*0.72</f>
        <v>50.4</v>
      </c>
      <c r="G12" s="18">
        <v>1.12</v>
      </c>
      <c r="H12" s="19">
        <f t="shared" si="0"/>
        <v>56.448</v>
      </c>
      <c r="I12" s="20"/>
    </row>
    <row r="13" spans="2:9" ht="12" customHeight="1">
      <c r="B13" s="8"/>
      <c r="C13" s="26" t="s">
        <v>12</v>
      </c>
      <c r="D13" s="27"/>
      <c r="E13" s="28">
        <v>0</v>
      </c>
      <c r="F13" s="29">
        <f>E13*0.72</f>
        <v>0</v>
      </c>
      <c r="G13" s="30">
        <v>1.61</v>
      </c>
      <c r="H13" s="31">
        <f t="shared" si="0"/>
        <v>0</v>
      </c>
      <c r="I13" s="20"/>
    </row>
    <row r="14" spans="2:9" ht="12" customHeight="1">
      <c r="B14" s="8"/>
      <c r="C14" s="53" t="s">
        <v>13</v>
      </c>
      <c r="D14" s="54"/>
      <c r="E14" s="22"/>
      <c r="F14" s="23">
        <v>0</v>
      </c>
      <c r="G14" s="18">
        <v>1.9</v>
      </c>
      <c r="H14" s="19">
        <f t="shared" si="0"/>
        <v>0</v>
      </c>
      <c r="I14" s="20"/>
    </row>
    <row r="15" spans="2:9" ht="7.5" customHeight="1">
      <c r="B15" s="8"/>
      <c r="C15" s="21"/>
      <c r="D15" s="15"/>
      <c r="E15" s="32"/>
      <c r="F15" s="32"/>
      <c r="G15" s="32"/>
      <c r="H15" s="33"/>
      <c r="I15" s="6"/>
    </row>
    <row r="16" spans="2:9" ht="22.5" customHeight="1" thickBot="1">
      <c r="B16" s="8"/>
      <c r="C16" s="55" t="s">
        <v>14</v>
      </c>
      <c r="D16" s="56"/>
      <c r="E16" s="57"/>
      <c r="F16" s="34">
        <f>SUM(F8:F14)</f>
        <v>851.4</v>
      </c>
      <c r="G16" s="35">
        <f>H16/F16</f>
        <v>0.3836715997181113</v>
      </c>
      <c r="H16" s="36">
        <f>SUM(H8:H14)</f>
        <v>326.65799999999996</v>
      </c>
      <c r="I16" s="37"/>
    </row>
    <row r="17" spans="2:9" ht="8.25" customHeight="1">
      <c r="B17" s="8"/>
      <c r="C17" s="38"/>
      <c r="D17" s="39"/>
      <c r="E17" s="40"/>
      <c r="F17" s="41"/>
      <c r="G17" s="42"/>
      <c r="H17" s="37"/>
      <c r="I17" s="37"/>
    </row>
    <row r="18" spans="2:9" ht="12" customHeight="1">
      <c r="B18" s="48" t="s">
        <v>15</v>
      </c>
      <c r="C18" s="48"/>
      <c r="D18" s="48"/>
      <c r="E18" s="48"/>
      <c r="F18" s="48"/>
      <c r="G18" s="48"/>
      <c r="H18" s="48"/>
      <c r="I18" s="48"/>
    </row>
    <row r="19" spans="2:6" ht="4.5" customHeight="1">
      <c r="B19" s="43"/>
      <c r="C19" s="43"/>
      <c r="D19" s="43"/>
      <c r="E19" s="43"/>
      <c r="F19" s="43"/>
    </row>
    <row r="39" spans="4:8" ht="12.75">
      <c r="D39" s="44"/>
      <c r="E39" s="44"/>
      <c r="F39" s="44"/>
      <c r="G39" s="44"/>
      <c r="H39" s="44"/>
    </row>
    <row r="40" spans="2:8" ht="12.75" hidden="1">
      <c r="B40" s="45">
        <v>0.205</v>
      </c>
      <c r="C40" s="45">
        <v>650</v>
      </c>
      <c r="D40" s="45">
        <v>0.205</v>
      </c>
      <c r="E40" s="45">
        <v>650</v>
      </c>
      <c r="F40" s="45">
        <v>0.18</v>
      </c>
      <c r="G40" s="45">
        <f>F16</f>
        <v>851.4</v>
      </c>
      <c r="H40" s="46"/>
    </row>
    <row r="41" spans="2:8" ht="12.75" hidden="1">
      <c r="B41" s="45">
        <v>0.205</v>
      </c>
      <c r="C41" s="45">
        <v>750</v>
      </c>
      <c r="D41" s="45">
        <v>0.205</v>
      </c>
      <c r="E41" s="45">
        <v>750</v>
      </c>
      <c r="F41" s="47">
        <f>G16</f>
        <v>0.3836715997181113</v>
      </c>
      <c r="G41" s="45">
        <f>F16</f>
        <v>851.4</v>
      </c>
      <c r="H41" s="46"/>
    </row>
    <row r="42" spans="2:8" ht="12.75" hidden="1">
      <c r="B42" s="45">
        <v>0.428</v>
      </c>
      <c r="C42" s="45">
        <v>910</v>
      </c>
      <c r="D42" s="45">
        <v>0.428</v>
      </c>
      <c r="E42" s="45">
        <v>1000</v>
      </c>
      <c r="F42" s="47">
        <f>G16</f>
        <v>0.3836715997181113</v>
      </c>
      <c r="G42" s="45">
        <v>650</v>
      </c>
      <c r="H42" s="46"/>
    </row>
    <row r="43" spans="2:8" ht="12.75" hidden="1">
      <c r="B43" s="45">
        <v>0.564</v>
      </c>
      <c r="C43" s="45">
        <v>910</v>
      </c>
      <c r="D43" s="45">
        <v>0.564</v>
      </c>
      <c r="E43" s="45">
        <v>1000</v>
      </c>
      <c r="F43" s="45"/>
      <c r="G43" s="45"/>
      <c r="H43" s="46"/>
    </row>
    <row r="44" spans="2:8" ht="12.75" hidden="1">
      <c r="B44" s="45">
        <v>0.564</v>
      </c>
      <c r="C44" s="45">
        <v>650</v>
      </c>
      <c r="D44" s="45">
        <v>0.564</v>
      </c>
      <c r="E44" s="45">
        <v>650</v>
      </c>
      <c r="F44" s="45"/>
      <c r="G44" s="45"/>
      <c r="H44" s="46"/>
    </row>
    <row r="45" spans="3:8" ht="12.75">
      <c r="C45" s="46"/>
      <c r="D45" s="46"/>
      <c r="E45" s="46"/>
      <c r="F45" s="46"/>
      <c r="G45" s="46"/>
      <c r="H45" s="46"/>
    </row>
    <row r="46" spans="3:8" ht="12" customHeight="1">
      <c r="C46" s="46"/>
      <c r="D46" s="46"/>
      <c r="E46" s="46"/>
      <c r="F46" s="46"/>
      <c r="G46" s="46"/>
      <c r="H46" s="46"/>
    </row>
    <row r="47" spans="3:8" ht="12" customHeight="1">
      <c r="C47" s="46"/>
      <c r="D47" s="46"/>
      <c r="E47" s="46"/>
      <c r="F47" s="46"/>
      <c r="G47" s="46"/>
      <c r="H47" s="46"/>
    </row>
    <row r="48" spans="3:8" ht="12" customHeight="1">
      <c r="C48" s="46"/>
      <c r="D48" s="46"/>
      <c r="E48" s="46"/>
      <c r="F48" s="46"/>
      <c r="G48" s="46"/>
      <c r="H48" s="46"/>
    </row>
    <row r="49" spans="3:8" ht="12" customHeight="1">
      <c r="C49" s="46"/>
      <c r="D49" s="46"/>
      <c r="E49" s="46"/>
      <c r="F49" s="46"/>
      <c r="G49" s="46"/>
      <c r="H49" s="46"/>
    </row>
    <row r="50" spans="3:8" ht="12" customHeight="1">
      <c r="C50" s="46"/>
      <c r="D50" s="46"/>
      <c r="E50" s="46"/>
      <c r="F50" s="46"/>
      <c r="G50" s="46"/>
      <c r="H50" s="46"/>
    </row>
    <row r="51" spans="3:8" ht="12" customHeight="1">
      <c r="C51" s="46"/>
      <c r="D51" s="46"/>
      <c r="E51" s="46"/>
      <c r="F51" s="46"/>
      <c r="G51" s="46"/>
      <c r="H51" s="46"/>
    </row>
    <row r="52" spans="3:8" ht="12" customHeight="1">
      <c r="C52" s="46"/>
      <c r="D52" s="46"/>
      <c r="E52" s="46"/>
      <c r="F52" s="46"/>
      <c r="G52" s="46"/>
      <c r="H52" s="46"/>
    </row>
    <row r="53" spans="3:8" ht="12" customHeight="1">
      <c r="C53" s="46"/>
      <c r="D53" s="46"/>
      <c r="E53" s="46"/>
      <c r="F53" s="46"/>
      <c r="G53" s="46"/>
      <c r="H53" s="46"/>
    </row>
    <row r="54" spans="3:8" ht="12" customHeight="1">
      <c r="C54" s="46"/>
      <c r="D54" s="46"/>
      <c r="E54" s="46"/>
      <c r="F54" s="46"/>
      <c r="G54" s="46"/>
      <c r="H54" s="46"/>
    </row>
    <row r="55" spans="3:8" ht="12" customHeight="1">
      <c r="C55" s="46"/>
      <c r="D55" s="46"/>
      <c r="E55" s="46"/>
      <c r="F55" s="46"/>
      <c r="G55" s="46"/>
      <c r="H55" s="46"/>
    </row>
    <row r="56" spans="3:8" ht="12" customHeight="1">
      <c r="C56" s="46"/>
      <c r="D56" s="46"/>
      <c r="E56" s="46"/>
      <c r="F56" s="46"/>
      <c r="G56" s="46"/>
      <c r="H56" s="46"/>
    </row>
    <row r="57" spans="3:8" ht="12" customHeight="1">
      <c r="C57" s="46"/>
      <c r="D57" s="46"/>
      <c r="E57" s="46"/>
      <c r="F57" s="46"/>
      <c r="G57" s="46"/>
      <c r="H57" s="46"/>
    </row>
    <row r="58" spans="3:8" ht="12" customHeight="1">
      <c r="C58" s="46"/>
      <c r="D58" s="46"/>
      <c r="E58" s="46"/>
      <c r="F58" s="46"/>
      <c r="G58" s="46"/>
      <c r="H58" s="46"/>
    </row>
  </sheetData>
  <sheetProtection password="CFF5" sheet="1" objects="1" scenarios="1"/>
  <mergeCells count="5">
    <mergeCell ref="B18:I18"/>
    <mergeCell ref="B4:J4"/>
    <mergeCell ref="D5:G5"/>
    <mergeCell ref="C14:D14"/>
    <mergeCell ref="C16:E16"/>
  </mergeCells>
  <conditionalFormatting sqref="F17">
    <cfRule type="cellIs" priority="1" dxfId="2" operator="greaterThan" stopIfTrue="1">
      <formula>880</formula>
    </cfRule>
  </conditionalFormatting>
  <conditionalFormatting sqref="G16">
    <cfRule type="cellIs" priority="2" dxfId="1" operator="greaterThan" stopIfTrue="1">
      <formula>0.564</formula>
    </cfRule>
  </conditionalFormatting>
  <conditionalFormatting sqref="F16">
    <cfRule type="cellIs" priority="3" dxfId="0" operator="greaterThan" stopIfTrue="1">
      <formula>1000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Utilisateur</cp:lastModifiedBy>
  <dcterms:created xsi:type="dcterms:W3CDTF">2015-04-02T09:36:13Z</dcterms:created>
  <dcterms:modified xsi:type="dcterms:W3CDTF">2018-06-02T07:20:00Z</dcterms:modified>
  <cp:category/>
  <cp:version/>
  <cp:contentType/>
  <cp:contentStatus/>
</cp:coreProperties>
</file>